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9225" activeTab="1"/>
  </bookViews>
  <sheets>
    <sheet name="RESULTS" sheetId="1" r:id="rId1"/>
    <sheet name="RANKINGS" sheetId="2" r:id="rId2"/>
    <sheet name="Sheet3" sheetId="3" r:id="rId3"/>
  </sheets>
  <definedNames>
    <definedName name="_xlnm.Print_Area" localSheetId="1">RANKINGS!$A$1:$M$26</definedName>
  </definedNames>
  <calcPr calcId="124519"/>
</workbook>
</file>

<file path=xl/calcChain.xml><?xml version="1.0" encoding="utf-8"?>
<calcChain xmlns="http://schemas.openxmlformats.org/spreadsheetml/2006/main">
  <c r="L25" i="2"/>
  <c r="K25"/>
  <c r="P25" s="1"/>
  <c r="K24"/>
  <c r="P24" s="1"/>
  <c r="L24"/>
  <c r="M24" s="1"/>
  <c r="L23"/>
  <c r="M23" s="1"/>
  <c r="L22"/>
  <c r="M22" s="1"/>
  <c r="K22"/>
  <c r="P22" s="1"/>
  <c r="L21"/>
  <c r="M21" s="1"/>
  <c r="L20"/>
  <c r="M20" s="1"/>
  <c r="L19"/>
  <c r="M19" s="1"/>
  <c r="L18"/>
  <c r="M18" s="1"/>
  <c r="P14"/>
  <c r="P13"/>
  <c r="P12"/>
  <c r="M12"/>
  <c r="P11"/>
  <c r="M11"/>
  <c r="P10"/>
  <c r="M10"/>
  <c r="P9"/>
  <c r="M9"/>
  <c r="P8"/>
  <c r="M8"/>
  <c r="P7"/>
  <c r="M7"/>
  <c r="P6"/>
  <c r="M6"/>
  <c r="P5"/>
  <c r="M5"/>
  <c r="K18" l="1"/>
  <c r="P18" s="1"/>
  <c r="K23"/>
  <c r="P23" s="1"/>
  <c r="K19"/>
  <c r="P19" s="1"/>
  <c r="K20"/>
  <c r="P20" s="1"/>
  <c r="K21"/>
  <c r="P21" s="1"/>
</calcChain>
</file>

<file path=xl/sharedStrings.xml><?xml version="1.0" encoding="utf-8"?>
<sst xmlns="http://schemas.openxmlformats.org/spreadsheetml/2006/main" count="117" uniqueCount="49">
  <si>
    <t>Gents</t>
  </si>
  <si>
    <t>No</t>
  </si>
  <si>
    <t>Name</t>
  </si>
  <si>
    <t>G1</t>
  </si>
  <si>
    <t>G2</t>
  </si>
  <si>
    <t>G3</t>
  </si>
  <si>
    <t>G4</t>
  </si>
  <si>
    <t>G5</t>
  </si>
  <si>
    <t>G6</t>
  </si>
  <si>
    <t>G7</t>
  </si>
  <si>
    <t>G8</t>
  </si>
  <si>
    <t>TOTAL</t>
  </si>
  <si>
    <t>Andy Gillespie</t>
  </si>
  <si>
    <t>M</t>
  </si>
  <si>
    <t>Alan Keddie</t>
  </si>
  <si>
    <t xml:space="preserve">Bernie Matthews </t>
  </si>
  <si>
    <t>Allan McDermott</t>
  </si>
  <si>
    <t>Gareth Reed</t>
  </si>
  <si>
    <t>Billy Gill</t>
  </si>
  <si>
    <t>Noel Murphy</t>
  </si>
  <si>
    <t>Andy Dunn</t>
  </si>
  <si>
    <t>Archie Bogie</t>
  </si>
  <si>
    <t xml:space="preserve"> </t>
  </si>
  <si>
    <t>Ladies</t>
  </si>
  <si>
    <t>Gloria Garney</t>
  </si>
  <si>
    <t>F</t>
  </si>
  <si>
    <t>Louise Gillespie</t>
  </si>
  <si>
    <t>Margaret Rae</t>
  </si>
  <si>
    <t>Joan Taylor</t>
  </si>
  <si>
    <t>ST1</t>
  </si>
  <si>
    <t>ST2</t>
  </si>
  <si>
    <t>ST3</t>
  </si>
  <si>
    <t>ST4</t>
  </si>
  <si>
    <t>Pos</t>
  </si>
  <si>
    <t>PINFALL</t>
  </si>
  <si>
    <t>POINTS</t>
  </si>
  <si>
    <t>Chris Gove</t>
  </si>
  <si>
    <t>Liz Gove</t>
  </si>
  <si>
    <t>Alice Bogie</t>
  </si>
  <si>
    <t>Una Clark</t>
  </si>
  <si>
    <t>GENTS</t>
  </si>
  <si>
    <t>Julia Claxton</t>
  </si>
  <si>
    <t>Gloria Carney</t>
  </si>
  <si>
    <t>average</t>
  </si>
  <si>
    <t>adj</t>
  </si>
  <si>
    <t>points</t>
  </si>
  <si>
    <t>STB SENIOR TRIALS 3</t>
  </si>
  <si>
    <t>aver</t>
  </si>
  <si>
    <t>adjusted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</si>
</sst>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name val="Trebuchet MS"/>
      <family val="2"/>
    </font>
    <font>
      <sz val="14"/>
      <color theme="1"/>
      <name val="Trebuchet MS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0" borderId="0" xfId="0" applyFont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5" borderId="0" xfId="0" applyFont="1" applyFill="1"/>
    <xf numFmtId="0" fontId="0" fillId="2" borderId="4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5" xfId="0" applyFill="1" applyBorder="1"/>
    <xf numFmtId="0" fontId="4" fillId="2" borderId="6" xfId="0" applyFont="1" applyFill="1" applyBorder="1"/>
    <xf numFmtId="0" fontId="0" fillId="2" borderId="0" xfId="0" applyFill="1" applyBorder="1"/>
    <xf numFmtId="0" fontId="1" fillId="5" borderId="7" xfId="0" applyFont="1" applyFill="1" applyBorder="1"/>
    <xf numFmtId="0" fontId="0" fillId="5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10" xfId="0" applyFill="1" applyBorder="1"/>
    <xf numFmtId="0" fontId="0" fillId="5" borderId="9" xfId="0" applyFill="1" applyBorder="1"/>
    <xf numFmtId="0" fontId="0" fillId="3" borderId="8" xfId="0" applyFill="1" applyBorder="1"/>
    <xf numFmtId="0" fontId="0" fillId="3" borderId="9" xfId="0" applyFill="1" applyBorder="1"/>
    <xf numFmtId="0" fontId="5" fillId="6" borderId="8" xfId="0" applyFont="1" applyFill="1" applyBorder="1" applyAlignment="1">
      <alignment horizontal="center"/>
    </xf>
    <xf numFmtId="164" fontId="0" fillId="0" borderId="0" xfId="0" applyNumberFormat="1"/>
    <xf numFmtId="0" fontId="1" fillId="5" borderId="11" xfId="0" applyFont="1" applyFill="1" applyBorder="1"/>
    <xf numFmtId="0" fontId="0" fillId="5" borderId="0" xfId="0" applyFill="1" applyBorder="1"/>
    <xf numFmtId="0" fontId="0" fillId="0" borderId="5" xfId="0" applyBorder="1"/>
    <xf numFmtId="0" fontId="0" fillId="5" borderId="6" xfId="0" applyFill="1" applyBorder="1"/>
    <xf numFmtId="0" fontId="0" fillId="5" borderId="5" xfId="0" applyFill="1" applyBorder="1"/>
    <xf numFmtId="0" fontId="0" fillId="3" borderId="5" xfId="0" applyFill="1" applyBorder="1"/>
    <xf numFmtId="0" fontId="5" fillId="6" borderId="0" xfId="0" applyFont="1" applyFill="1" applyBorder="1" applyAlignment="1">
      <alignment horizontal="center"/>
    </xf>
    <xf numFmtId="0" fontId="5" fillId="5" borderId="11" xfId="0" applyFont="1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6" xfId="0" applyBorder="1"/>
    <xf numFmtId="0" fontId="1" fillId="5" borderId="0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0" fontId="0" fillId="5" borderId="2" xfId="0" applyFill="1" applyBorder="1"/>
    <xf numFmtId="0" fontId="0" fillId="0" borderId="14" xfId="0" applyBorder="1"/>
    <xf numFmtId="0" fontId="0" fillId="0" borderId="15" xfId="0" applyBorder="1"/>
    <xf numFmtId="0" fontId="0" fillId="5" borderId="14" xfId="0" applyFill="1" applyBorder="1"/>
    <xf numFmtId="0" fontId="0" fillId="5" borderId="16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18" xfId="0" applyBorder="1"/>
    <xf numFmtId="0" fontId="0" fillId="0" borderId="16" xfId="0" applyBorder="1"/>
    <xf numFmtId="0" fontId="0" fillId="3" borderId="14" xfId="0" applyFill="1" applyBorder="1"/>
    <xf numFmtId="0" fontId="0" fillId="3" borderId="16" xfId="0" applyFill="1" applyBorder="1"/>
    <xf numFmtId="0" fontId="5" fillId="6" borderId="2" xfId="0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3" borderId="0" xfId="0" applyFill="1" applyBorder="1"/>
    <xf numFmtId="0" fontId="1" fillId="5" borderId="19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6" xfId="0" applyFont="1" applyFill="1" applyBorder="1"/>
    <xf numFmtId="0" fontId="4" fillId="0" borderId="0" xfId="0" applyFont="1" applyFill="1"/>
    <xf numFmtId="0" fontId="1" fillId="7" borderId="20" xfId="0" applyFont="1" applyFill="1" applyBorder="1"/>
    <xf numFmtId="0" fontId="4" fillId="7" borderId="8" xfId="0" applyFont="1" applyFill="1" applyBorder="1"/>
    <xf numFmtId="0" fontId="1" fillId="7" borderId="12" xfId="0" applyFont="1" applyFill="1" applyBorder="1"/>
    <xf numFmtId="0" fontId="4" fillId="7" borderId="0" xfId="0" applyFont="1" applyFill="1" applyBorder="1"/>
    <xf numFmtId="0" fontId="1" fillId="7" borderId="11" xfId="0" applyFont="1" applyFill="1" applyBorder="1"/>
    <xf numFmtId="0" fontId="5" fillId="7" borderId="13" xfId="0" applyFont="1" applyFill="1" applyBorder="1"/>
    <xf numFmtId="0" fontId="4" fillId="7" borderId="2" xfId="0" applyFont="1" applyFill="1" applyBorder="1"/>
    <xf numFmtId="0" fontId="0" fillId="5" borderId="15" xfId="0" applyFill="1" applyBorder="1"/>
    <xf numFmtId="0" fontId="1" fillId="7" borderId="21" xfId="0" applyFont="1" applyFill="1" applyBorder="1"/>
    <xf numFmtId="0" fontId="4" fillId="7" borderId="21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3" borderId="22" xfId="0" applyFill="1" applyBorder="1"/>
    <xf numFmtId="0" fontId="0" fillId="5" borderId="21" xfId="0" applyFill="1" applyBorder="1"/>
    <xf numFmtId="0" fontId="5" fillId="6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opLeftCell="A3" workbookViewId="0">
      <selection activeCell="A15" sqref="A15:A21"/>
    </sheetView>
  </sheetViews>
  <sheetFormatPr defaultRowHeight="15"/>
  <cols>
    <col min="2" max="2" width="0" hidden="1" customWidth="1"/>
    <col min="3" max="3" width="21.140625" customWidth="1"/>
  </cols>
  <sheetData>
    <row r="1" spans="1:12">
      <c r="C1" s="83" t="s">
        <v>46</v>
      </c>
      <c r="D1" s="83"/>
      <c r="E1" s="83"/>
      <c r="F1" s="83"/>
      <c r="G1" s="83"/>
      <c r="H1" s="83"/>
      <c r="I1" s="83"/>
      <c r="J1" s="83"/>
      <c r="K1" s="83"/>
      <c r="L1" s="83"/>
    </row>
    <row r="3" spans="1:12">
      <c r="A3" t="s">
        <v>0</v>
      </c>
      <c r="B3" t="s">
        <v>1</v>
      </c>
      <c r="C3" s="2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ht="18.75">
      <c r="A4" s="13">
        <v>1</v>
      </c>
      <c r="B4">
        <v>3</v>
      </c>
      <c r="C4" s="4" t="s">
        <v>15</v>
      </c>
      <c r="D4" s="7">
        <v>212</v>
      </c>
      <c r="E4" s="7">
        <v>210</v>
      </c>
      <c r="F4" s="7">
        <v>156</v>
      </c>
      <c r="G4" s="7">
        <v>198</v>
      </c>
      <c r="H4" s="7">
        <v>212</v>
      </c>
      <c r="I4" s="7">
        <v>216</v>
      </c>
      <c r="J4" s="7">
        <v>213</v>
      </c>
      <c r="K4" s="8">
        <v>219</v>
      </c>
      <c r="L4" s="9">
        <v>1636</v>
      </c>
    </row>
    <row r="5" spans="1:12" ht="18.75">
      <c r="A5" s="13">
        <v>2</v>
      </c>
      <c r="B5">
        <v>1</v>
      </c>
      <c r="C5" s="4" t="s">
        <v>12</v>
      </c>
      <c r="D5" s="7">
        <v>190</v>
      </c>
      <c r="E5" s="7">
        <v>178</v>
      </c>
      <c r="F5" s="7">
        <v>172</v>
      </c>
      <c r="G5" s="7">
        <v>169</v>
      </c>
      <c r="H5" s="7">
        <v>184</v>
      </c>
      <c r="I5" s="7">
        <v>178</v>
      </c>
      <c r="J5" s="7">
        <v>226</v>
      </c>
      <c r="K5" s="8">
        <v>161</v>
      </c>
      <c r="L5" s="9">
        <v>1458</v>
      </c>
    </row>
    <row r="6" spans="1:12" ht="18.75">
      <c r="A6" s="13">
        <v>3</v>
      </c>
      <c r="B6">
        <v>10</v>
      </c>
      <c r="C6" s="4" t="s">
        <v>17</v>
      </c>
      <c r="D6" s="7">
        <v>158</v>
      </c>
      <c r="E6" s="7">
        <v>165</v>
      </c>
      <c r="F6" s="7">
        <v>147</v>
      </c>
      <c r="G6" s="7">
        <v>180</v>
      </c>
      <c r="H6" s="7">
        <v>156</v>
      </c>
      <c r="I6" s="7">
        <v>169</v>
      </c>
      <c r="J6" s="7">
        <v>213</v>
      </c>
      <c r="K6" s="8">
        <v>181</v>
      </c>
      <c r="L6" s="9">
        <v>1369</v>
      </c>
    </row>
    <row r="7" spans="1:12" ht="18.75">
      <c r="A7" s="13">
        <v>4</v>
      </c>
      <c r="B7">
        <v>7</v>
      </c>
      <c r="C7" s="4" t="s">
        <v>18</v>
      </c>
      <c r="D7" s="7">
        <v>182</v>
      </c>
      <c r="E7" s="7">
        <v>149</v>
      </c>
      <c r="F7" s="7">
        <v>180</v>
      </c>
      <c r="G7" s="7">
        <v>157</v>
      </c>
      <c r="H7" s="7">
        <v>173</v>
      </c>
      <c r="I7" s="7">
        <v>172</v>
      </c>
      <c r="J7" s="7">
        <v>159</v>
      </c>
      <c r="K7" s="8">
        <v>195</v>
      </c>
      <c r="L7" s="9">
        <v>1367</v>
      </c>
    </row>
    <row r="8" spans="1:12" ht="18.75">
      <c r="A8" s="13">
        <v>5</v>
      </c>
      <c r="B8">
        <v>9</v>
      </c>
      <c r="C8" s="4" t="s">
        <v>19</v>
      </c>
      <c r="D8" s="7">
        <v>194</v>
      </c>
      <c r="E8" s="7">
        <v>167</v>
      </c>
      <c r="F8" s="7">
        <v>169</v>
      </c>
      <c r="G8" s="7">
        <v>138</v>
      </c>
      <c r="H8" s="7">
        <v>171</v>
      </c>
      <c r="I8" s="7">
        <v>181</v>
      </c>
      <c r="J8" s="7">
        <v>156</v>
      </c>
      <c r="K8" s="8">
        <v>177</v>
      </c>
      <c r="L8" s="9">
        <v>1353</v>
      </c>
    </row>
    <row r="9" spans="1:12" ht="18.75">
      <c r="A9" s="13">
        <v>6</v>
      </c>
      <c r="B9">
        <v>11</v>
      </c>
      <c r="C9" s="4" t="s">
        <v>16</v>
      </c>
      <c r="D9" s="7">
        <v>149</v>
      </c>
      <c r="E9" s="7">
        <v>152</v>
      </c>
      <c r="F9" s="7">
        <v>215</v>
      </c>
      <c r="G9" s="7">
        <v>149</v>
      </c>
      <c r="H9" s="7">
        <v>147</v>
      </c>
      <c r="I9" s="7">
        <v>149</v>
      </c>
      <c r="J9" s="7">
        <v>160</v>
      </c>
      <c r="K9" s="8">
        <v>202</v>
      </c>
      <c r="L9" s="9">
        <v>1323</v>
      </c>
    </row>
    <row r="10" spans="1:12" ht="18.75">
      <c r="A10" s="13">
        <v>7</v>
      </c>
      <c r="C10" s="3" t="s">
        <v>21</v>
      </c>
      <c r="D10" s="10">
        <v>124</v>
      </c>
      <c r="E10" s="10">
        <v>168</v>
      </c>
      <c r="F10" s="10">
        <v>152</v>
      </c>
      <c r="G10" s="10">
        <v>137</v>
      </c>
      <c r="H10" s="10">
        <v>181</v>
      </c>
      <c r="I10" s="10">
        <v>131</v>
      </c>
      <c r="J10" s="10">
        <v>111</v>
      </c>
      <c r="K10" s="10">
        <v>165</v>
      </c>
      <c r="L10" s="9">
        <v>1169</v>
      </c>
    </row>
    <row r="13" spans="1:12">
      <c r="L13" t="s">
        <v>22</v>
      </c>
    </row>
    <row r="14" spans="1:12">
      <c r="A14" t="s">
        <v>23</v>
      </c>
      <c r="B14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6" t="s">
        <v>11</v>
      </c>
    </row>
    <row r="15" spans="1:12" ht="18.75">
      <c r="A15" s="13">
        <v>1</v>
      </c>
      <c r="B15">
        <v>5</v>
      </c>
      <c r="C15" s="11" t="s">
        <v>42</v>
      </c>
      <c r="D15" s="11">
        <v>147</v>
      </c>
      <c r="E15" s="11">
        <v>160</v>
      </c>
      <c r="F15" s="11">
        <v>195</v>
      </c>
      <c r="G15" s="11">
        <v>230</v>
      </c>
      <c r="H15" s="11">
        <v>187</v>
      </c>
      <c r="I15" s="12">
        <v>151</v>
      </c>
      <c r="J15" s="12">
        <v>193</v>
      </c>
      <c r="K15" s="12">
        <v>177</v>
      </c>
      <c r="L15" s="5">
        <v>1440</v>
      </c>
    </row>
    <row r="16" spans="1:12" ht="18.75">
      <c r="A16" s="13">
        <v>2</v>
      </c>
      <c r="B16">
        <v>8</v>
      </c>
      <c r="C16" s="11" t="s">
        <v>41</v>
      </c>
      <c r="D16" s="11">
        <v>159</v>
      </c>
      <c r="E16" s="11">
        <v>135</v>
      </c>
      <c r="F16" s="11">
        <v>189</v>
      </c>
      <c r="G16" s="11">
        <v>124</v>
      </c>
      <c r="H16" s="11">
        <v>178</v>
      </c>
      <c r="I16" s="12">
        <v>172</v>
      </c>
      <c r="J16" s="12">
        <v>161</v>
      </c>
      <c r="K16" s="12">
        <v>169</v>
      </c>
      <c r="L16" s="5">
        <v>1287</v>
      </c>
    </row>
    <row r="17" spans="1:12" ht="18.75">
      <c r="A17" s="13">
        <v>3</v>
      </c>
      <c r="B17">
        <v>6</v>
      </c>
      <c r="C17" s="11" t="s">
        <v>26</v>
      </c>
      <c r="D17" s="11">
        <v>133</v>
      </c>
      <c r="E17" s="11">
        <v>162</v>
      </c>
      <c r="F17" s="11">
        <v>118</v>
      </c>
      <c r="G17" s="11">
        <v>148</v>
      </c>
      <c r="H17" s="11">
        <v>161</v>
      </c>
      <c r="I17" s="12">
        <v>175</v>
      </c>
      <c r="J17" s="12">
        <v>175</v>
      </c>
      <c r="K17" s="12">
        <v>178</v>
      </c>
      <c r="L17" s="5">
        <v>1250</v>
      </c>
    </row>
    <row r="18" spans="1:12" ht="18.75">
      <c r="A18" s="13">
        <v>4</v>
      </c>
      <c r="B18">
        <v>12</v>
      </c>
      <c r="C18" s="11" t="s">
        <v>37</v>
      </c>
      <c r="D18" s="11">
        <v>130</v>
      </c>
      <c r="E18" s="11">
        <v>131</v>
      </c>
      <c r="F18" s="11">
        <v>125</v>
      </c>
      <c r="G18" s="11">
        <v>157</v>
      </c>
      <c r="H18" s="11">
        <v>164</v>
      </c>
      <c r="I18" s="12">
        <v>177</v>
      </c>
      <c r="J18" s="12">
        <v>117</v>
      </c>
      <c r="K18" s="12">
        <v>182</v>
      </c>
      <c r="L18" s="5">
        <v>1183</v>
      </c>
    </row>
    <row r="19" spans="1:12" ht="18.75">
      <c r="A19" s="13">
        <v>5</v>
      </c>
      <c r="B19">
        <v>15</v>
      </c>
      <c r="C19" s="11" t="s">
        <v>38</v>
      </c>
      <c r="D19" s="11">
        <v>155</v>
      </c>
      <c r="E19" s="11">
        <v>154</v>
      </c>
      <c r="F19" s="11">
        <v>133</v>
      </c>
      <c r="G19" s="11">
        <v>132</v>
      </c>
      <c r="H19" s="11">
        <v>120</v>
      </c>
      <c r="I19" s="12">
        <v>136</v>
      </c>
      <c r="J19" s="12">
        <v>133</v>
      </c>
      <c r="K19" s="12">
        <v>131</v>
      </c>
      <c r="L19" s="5">
        <v>1094</v>
      </c>
    </row>
    <row r="20" spans="1:12" ht="18.75">
      <c r="A20" s="13">
        <v>6</v>
      </c>
      <c r="C20" s="11" t="s">
        <v>28</v>
      </c>
      <c r="D20" s="11">
        <v>122</v>
      </c>
      <c r="E20" s="11">
        <v>128</v>
      </c>
      <c r="F20" s="11">
        <v>117</v>
      </c>
      <c r="G20" s="11">
        <v>148</v>
      </c>
      <c r="H20" s="11">
        <v>166</v>
      </c>
      <c r="I20" s="11">
        <v>147</v>
      </c>
      <c r="J20" s="12">
        <v>122</v>
      </c>
      <c r="K20" s="12">
        <v>105</v>
      </c>
      <c r="L20" s="5">
        <v>1055</v>
      </c>
    </row>
    <row r="21" spans="1:12" ht="18.75">
      <c r="A21" s="13">
        <v>7</v>
      </c>
      <c r="C21" s="11" t="s">
        <v>27</v>
      </c>
      <c r="D21" s="11">
        <v>115</v>
      </c>
      <c r="E21" s="11">
        <v>132</v>
      </c>
      <c r="F21" s="11">
        <v>107</v>
      </c>
      <c r="G21" s="11">
        <v>133</v>
      </c>
      <c r="H21" s="11">
        <v>158</v>
      </c>
      <c r="I21" s="11">
        <v>142</v>
      </c>
      <c r="J21" s="12">
        <v>111</v>
      </c>
      <c r="K21" s="12">
        <v>117</v>
      </c>
      <c r="L21" s="5">
        <v>1015</v>
      </c>
    </row>
  </sheetData>
  <mergeCells count="1">
    <mergeCell ref="C1:L1"/>
  </mergeCells>
  <conditionalFormatting sqref="D15:J21 D4:K9">
    <cfRule type="cellIs" dxfId="0" priority="7" operator="greaterThan">
      <formula>200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0" zoomScaleNormal="70" workbookViewId="0">
      <selection activeCell="C18" sqref="C18:J25"/>
    </sheetView>
  </sheetViews>
  <sheetFormatPr defaultRowHeight="15"/>
  <cols>
    <col min="1" max="1" width="22.28515625" customWidth="1"/>
    <col min="2" max="2" width="2.7109375" bestFit="1" customWidth="1"/>
  </cols>
  <sheetData>
    <row r="1" spans="1:16">
      <c r="A1" s="1" t="s">
        <v>2</v>
      </c>
      <c r="B1" s="1"/>
      <c r="C1" s="1" t="s">
        <v>29</v>
      </c>
      <c r="D1" s="1"/>
      <c r="E1" s="1" t="s">
        <v>30</v>
      </c>
      <c r="F1" s="1"/>
      <c r="G1" s="1" t="s">
        <v>31</v>
      </c>
      <c r="H1" s="1"/>
      <c r="I1" s="1" t="s">
        <v>32</v>
      </c>
      <c r="J1" s="1"/>
      <c r="K1" s="1" t="s">
        <v>11</v>
      </c>
      <c r="L1" s="1"/>
      <c r="M1" s="1" t="s">
        <v>33</v>
      </c>
      <c r="N1" s="1" t="s">
        <v>44</v>
      </c>
      <c r="O1" t="s">
        <v>43</v>
      </c>
    </row>
    <row r="2" spans="1:16">
      <c r="A2" s="1" t="s">
        <v>40</v>
      </c>
      <c r="B2" s="1"/>
      <c r="C2" s="1" t="s">
        <v>34</v>
      </c>
      <c r="D2" s="1" t="s">
        <v>35</v>
      </c>
      <c r="E2" s="1" t="s">
        <v>34</v>
      </c>
      <c r="F2" s="1" t="s">
        <v>35</v>
      </c>
      <c r="G2" s="1" t="s">
        <v>34</v>
      </c>
      <c r="H2" s="1" t="s">
        <v>35</v>
      </c>
      <c r="I2" s="1" t="s">
        <v>34</v>
      </c>
      <c r="J2" s="1" t="s">
        <v>35</v>
      </c>
      <c r="K2" s="1" t="s">
        <v>34</v>
      </c>
      <c r="L2" s="1" t="s">
        <v>35</v>
      </c>
      <c r="M2" s="1"/>
      <c r="N2" s="1" t="s">
        <v>45</v>
      </c>
    </row>
    <row r="3" spans="1:16">
      <c r="A3" s="1" t="s">
        <v>2</v>
      </c>
      <c r="B3" s="1"/>
      <c r="C3" s="84" t="s">
        <v>29</v>
      </c>
      <c r="D3" s="85"/>
      <c r="E3" s="86" t="s">
        <v>30</v>
      </c>
      <c r="F3" s="85"/>
      <c r="G3" s="86" t="s">
        <v>31</v>
      </c>
      <c r="H3" s="85"/>
      <c r="I3" s="86" t="s">
        <v>32</v>
      </c>
      <c r="J3" s="85"/>
      <c r="K3" s="87" t="s">
        <v>11</v>
      </c>
      <c r="L3" s="87"/>
      <c r="M3" s="14" t="s">
        <v>48</v>
      </c>
      <c r="N3" s="1" t="s">
        <v>33</v>
      </c>
      <c r="O3" s="1"/>
    </row>
    <row r="4" spans="1:16">
      <c r="A4" s="1"/>
      <c r="B4" s="1"/>
      <c r="C4" s="15" t="s">
        <v>34</v>
      </c>
      <c r="D4" s="16" t="s">
        <v>35</v>
      </c>
      <c r="E4" s="15" t="s">
        <v>34</v>
      </c>
      <c r="F4" s="16" t="s">
        <v>35</v>
      </c>
      <c r="G4" s="17" t="s">
        <v>34</v>
      </c>
      <c r="H4" s="16" t="s">
        <v>35</v>
      </c>
      <c r="I4" s="17" t="s">
        <v>34</v>
      </c>
      <c r="J4" s="16" t="s">
        <v>35</v>
      </c>
      <c r="K4" s="1" t="s">
        <v>34</v>
      </c>
      <c r="L4" s="1" t="s">
        <v>35</v>
      </c>
      <c r="M4" s="1" t="s">
        <v>45</v>
      </c>
      <c r="N4" s="1"/>
      <c r="O4" s="1"/>
      <c r="P4" s="18" t="s">
        <v>47</v>
      </c>
    </row>
    <row r="5" spans="1:16" ht="18.75">
      <c r="A5" s="19" t="s">
        <v>12</v>
      </c>
      <c r="B5" s="20" t="s">
        <v>13</v>
      </c>
      <c r="C5" s="21">
        <v>1689</v>
      </c>
      <c r="D5" s="22">
        <v>100</v>
      </c>
      <c r="E5" s="21">
        <v>1706</v>
      </c>
      <c r="F5" s="22">
        <v>100</v>
      </c>
      <c r="G5" s="23">
        <v>1519</v>
      </c>
      <c r="H5" s="22">
        <v>95</v>
      </c>
      <c r="I5" s="24">
        <v>1458</v>
      </c>
      <c r="J5" s="25">
        <v>95</v>
      </c>
      <c r="K5" s="26">
        <v>6372</v>
      </c>
      <c r="L5" s="27">
        <v>390</v>
      </c>
      <c r="M5" s="20">
        <f>L5-J5</f>
        <v>295</v>
      </c>
      <c r="N5" s="28">
        <v>1</v>
      </c>
      <c r="P5" s="29">
        <f>K5/32</f>
        <v>199.125</v>
      </c>
    </row>
    <row r="6" spans="1:16" ht="18.75">
      <c r="A6" s="30" t="s">
        <v>14</v>
      </c>
      <c r="B6" s="31" t="s">
        <v>13</v>
      </c>
      <c r="C6" s="21">
        <v>1630</v>
      </c>
      <c r="D6" s="22">
        <v>90</v>
      </c>
      <c r="E6" s="21">
        <v>1622</v>
      </c>
      <c r="F6" s="32">
        <v>95</v>
      </c>
      <c r="G6" s="23">
        <v>1533</v>
      </c>
      <c r="H6" s="32">
        <v>100</v>
      </c>
      <c r="I6" s="33">
        <v>0</v>
      </c>
      <c r="J6" s="34">
        <v>0</v>
      </c>
      <c r="K6" s="26">
        <v>4785</v>
      </c>
      <c r="L6" s="35">
        <v>285</v>
      </c>
      <c r="M6" s="31">
        <f>L6-J6</f>
        <v>285</v>
      </c>
      <c r="N6" s="36">
        <v>2</v>
      </c>
      <c r="P6" s="29">
        <f>K6/24</f>
        <v>199.375</v>
      </c>
    </row>
    <row r="7" spans="1:16" ht="18">
      <c r="A7" s="37" t="s">
        <v>15</v>
      </c>
      <c r="B7" s="31" t="s">
        <v>13</v>
      </c>
      <c r="C7" s="20">
        <v>1581</v>
      </c>
      <c r="D7" s="25">
        <v>85</v>
      </c>
      <c r="E7" s="21">
        <v>1582</v>
      </c>
      <c r="F7" s="32">
        <v>90</v>
      </c>
      <c r="G7" s="38">
        <v>1460</v>
      </c>
      <c r="H7" s="39">
        <v>90</v>
      </c>
      <c r="I7" s="40">
        <v>1636</v>
      </c>
      <c r="J7" s="32">
        <v>100</v>
      </c>
      <c r="K7" s="26">
        <v>6259</v>
      </c>
      <c r="L7" s="35">
        <v>365</v>
      </c>
      <c r="M7" s="31">
        <f>L7-D7</f>
        <v>280</v>
      </c>
      <c r="N7" s="36">
        <v>3</v>
      </c>
      <c r="P7" s="29">
        <f t="shared" ref="P7:P22" si="0">K7/32</f>
        <v>195.59375</v>
      </c>
    </row>
    <row r="8" spans="1:16" ht="18.75">
      <c r="A8" s="30" t="s">
        <v>17</v>
      </c>
      <c r="B8" s="31" t="s">
        <v>13</v>
      </c>
      <c r="C8" s="21">
        <v>1639</v>
      </c>
      <c r="D8" s="22">
        <v>95</v>
      </c>
      <c r="E8" s="21">
        <v>1480</v>
      </c>
      <c r="F8" s="32">
        <v>84</v>
      </c>
      <c r="G8" s="24">
        <v>0</v>
      </c>
      <c r="H8" s="34">
        <v>0</v>
      </c>
      <c r="I8" s="40">
        <v>1369</v>
      </c>
      <c r="J8" s="32">
        <v>90</v>
      </c>
      <c r="K8" s="26">
        <v>4488</v>
      </c>
      <c r="L8" s="35">
        <v>269</v>
      </c>
      <c r="M8" s="31">
        <f>L8-H8</f>
        <v>269</v>
      </c>
      <c r="N8" s="36">
        <v>4</v>
      </c>
      <c r="P8" s="29">
        <f>K8/24</f>
        <v>187</v>
      </c>
    </row>
    <row r="9" spans="1:16" ht="18.75">
      <c r="A9" s="30" t="s">
        <v>16</v>
      </c>
      <c r="B9" s="31" t="s">
        <v>13</v>
      </c>
      <c r="C9" s="21">
        <v>1526</v>
      </c>
      <c r="D9" s="22">
        <v>84</v>
      </c>
      <c r="E9" s="21">
        <v>1562</v>
      </c>
      <c r="F9" s="32">
        <v>85</v>
      </c>
      <c r="G9" s="38">
        <v>1412</v>
      </c>
      <c r="H9" s="39">
        <v>85</v>
      </c>
      <c r="I9" s="33">
        <v>1323</v>
      </c>
      <c r="J9" s="34">
        <v>83</v>
      </c>
      <c r="K9" s="26">
        <v>5823</v>
      </c>
      <c r="L9" s="35">
        <v>337</v>
      </c>
      <c r="M9" s="31">
        <f>L9-J9</f>
        <v>254</v>
      </c>
      <c r="N9" s="36">
        <v>5</v>
      </c>
      <c r="P9" s="29">
        <f>K9/32</f>
        <v>181.96875</v>
      </c>
    </row>
    <row r="10" spans="1:16" ht="18.75">
      <c r="A10" s="41" t="s">
        <v>18</v>
      </c>
      <c r="B10" s="31" t="s">
        <v>13</v>
      </c>
      <c r="C10" s="21">
        <v>1479</v>
      </c>
      <c r="D10" s="22">
        <v>83</v>
      </c>
      <c r="E10" s="20">
        <v>1460</v>
      </c>
      <c r="F10" s="34">
        <v>83</v>
      </c>
      <c r="G10" s="38">
        <v>1377</v>
      </c>
      <c r="H10" s="39">
        <v>84</v>
      </c>
      <c r="I10" s="40">
        <v>1367</v>
      </c>
      <c r="J10" s="32">
        <v>85</v>
      </c>
      <c r="K10" s="26">
        <v>5683</v>
      </c>
      <c r="L10" s="35">
        <v>335</v>
      </c>
      <c r="M10" s="31">
        <f>L10-F10</f>
        <v>252</v>
      </c>
      <c r="N10" s="36">
        <v>6</v>
      </c>
      <c r="P10" s="29">
        <f t="shared" si="0"/>
        <v>177.59375</v>
      </c>
    </row>
    <row r="11" spans="1:16" ht="18.75">
      <c r="A11" s="42" t="s">
        <v>19</v>
      </c>
      <c r="B11" s="31" t="s">
        <v>13</v>
      </c>
      <c r="C11" s="21">
        <v>1458</v>
      </c>
      <c r="D11" s="22">
        <v>82</v>
      </c>
      <c r="E11" s="21">
        <v>1381</v>
      </c>
      <c r="F11" s="32">
        <v>82</v>
      </c>
      <c r="G11" s="24">
        <v>0</v>
      </c>
      <c r="H11" s="34">
        <v>0</v>
      </c>
      <c r="I11" s="40">
        <v>1353</v>
      </c>
      <c r="J11" s="32">
        <v>84</v>
      </c>
      <c r="K11" s="26">
        <v>4192</v>
      </c>
      <c r="L11" s="35">
        <v>248</v>
      </c>
      <c r="M11" s="31">
        <f>L11-H11</f>
        <v>248</v>
      </c>
      <c r="N11" s="36">
        <v>7</v>
      </c>
      <c r="P11" s="29">
        <f>K11/24</f>
        <v>174.66666666666666</v>
      </c>
    </row>
    <row r="12" spans="1:16" ht="19.5" thickBot="1">
      <c r="A12" s="43" t="s">
        <v>21</v>
      </c>
      <c r="B12" s="44" t="s">
        <v>13</v>
      </c>
      <c r="C12" s="45">
        <v>1424</v>
      </c>
      <c r="D12" s="46">
        <v>81</v>
      </c>
      <c r="E12" s="47">
        <v>1205</v>
      </c>
      <c r="F12" s="48">
        <v>80</v>
      </c>
      <c r="G12" s="49">
        <v>1080</v>
      </c>
      <c r="H12" s="50">
        <v>83</v>
      </c>
      <c r="I12" s="51">
        <v>1169</v>
      </c>
      <c r="J12" s="52">
        <v>82</v>
      </c>
      <c r="K12" s="53">
        <v>4878</v>
      </c>
      <c r="L12" s="54">
        <v>326</v>
      </c>
      <c r="M12" s="44">
        <f>L12-F12</f>
        <v>246</v>
      </c>
      <c r="N12" s="55">
        <v>8</v>
      </c>
      <c r="O12" s="56"/>
      <c r="P12" s="29">
        <f t="shared" si="0"/>
        <v>152.4375</v>
      </c>
    </row>
    <row r="13" spans="1:16" ht="18.75">
      <c r="A13" s="41" t="s">
        <v>20</v>
      </c>
      <c r="B13" s="31" t="s">
        <v>13</v>
      </c>
      <c r="C13" s="56">
        <v>1286</v>
      </c>
      <c r="D13" s="56">
        <v>79</v>
      </c>
      <c r="E13" s="56">
        <v>1344</v>
      </c>
      <c r="F13" s="56">
        <v>81</v>
      </c>
      <c r="G13" s="57">
        <v>0</v>
      </c>
      <c r="H13" s="57">
        <v>0</v>
      </c>
      <c r="I13" s="57">
        <v>0</v>
      </c>
      <c r="J13" s="57">
        <v>0</v>
      </c>
      <c r="K13" s="58">
        <v>2630</v>
      </c>
      <c r="L13" s="58">
        <v>160</v>
      </c>
      <c r="M13" s="31">
        <v>160</v>
      </c>
      <c r="N13" s="36">
        <v>9</v>
      </c>
      <c r="O13" s="56"/>
      <c r="P13" s="29">
        <f>K13/16</f>
        <v>164.375</v>
      </c>
    </row>
    <row r="14" spans="1:16" ht="18.75">
      <c r="A14" s="59" t="s">
        <v>36</v>
      </c>
      <c r="B14" s="31" t="s">
        <v>13</v>
      </c>
      <c r="C14" s="56">
        <v>1302</v>
      </c>
      <c r="D14" s="32">
        <v>80</v>
      </c>
      <c r="E14" s="57">
        <v>0</v>
      </c>
      <c r="F14" s="60">
        <v>0</v>
      </c>
      <c r="G14" s="61">
        <v>0</v>
      </c>
      <c r="H14" s="60">
        <v>0</v>
      </c>
      <c r="I14" s="40">
        <v>0</v>
      </c>
      <c r="J14" s="32">
        <v>0</v>
      </c>
      <c r="K14" s="58">
        <v>1302</v>
      </c>
      <c r="L14" s="35">
        <v>80</v>
      </c>
      <c r="M14" s="31">
        <v>80</v>
      </c>
      <c r="N14" s="36">
        <v>10</v>
      </c>
      <c r="P14" s="29">
        <f>K14/8</f>
        <v>162.75</v>
      </c>
    </row>
    <row r="15" spans="1:16" ht="18.75">
      <c r="A15" s="62"/>
      <c r="B15" s="63"/>
      <c r="C15" s="56"/>
      <c r="D15" s="56"/>
      <c r="E15" s="56"/>
      <c r="F15" s="56"/>
      <c r="G15" s="56"/>
      <c r="H15" s="56"/>
      <c r="I15" s="56"/>
      <c r="J15" s="56"/>
      <c r="K15" s="63"/>
      <c r="L15" s="63"/>
      <c r="M15" s="63"/>
      <c r="N15" s="64"/>
      <c r="O15" s="56"/>
      <c r="P15" s="56"/>
    </row>
    <row r="16" spans="1:16" ht="18.75">
      <c r="A16" s="62"/>
      <c r="B16" s="65"/>
      <c r="C16" s="56"/>
      <c r="D16" s="56"/>
      <c r="E16" s="56"/>
      <c r="F16" s="56"/>
      <c r="G16" s="56"/>
      <c r="H16" s="56"/>
      <c r="I16" s="56"/>
      <c r="J16" s="56"/>
      <c r="K16" s="63"/>
      <c r="L16" s="63"/>
      <c r="M16" s="63"/>
      <c r="N16" s="64"/>
      <c r="O16" s="56"/>
      <c r="P16" s="56"/>
    </row>
    <row r="17" spans="1:16" ht="18.75">
      <c r="A17" s="66"/>
      <c r="B17" s="67"/>
      <c r="D17" s="56"/>
      <c r="E17" s="56"/>
      <c r="F17" s="56"/>
      <c r="G17" s="56"/>
      <c r="H17" s="56"/>
      <c r="I17" s="56"/>
      <c r="J17" s="56"/>
      <c r="K17" s="63"/>
      <c r="L17" s="63"/>
      <c r="M17" s="63"/>
      <c r="N17" s="64"/>
    </row>
    <row r="18" spans="1:16" ht="18.75">
      <c r="A18" s="68" t="s">
        <v>24</v>
      </c>
      <c r="B18" s="69" t="s">
        <v>25</v>
      </c>
      <c r="C18" s="21">
        <v>1440</v>
      </c>
      <c r="D18" s="22">
        <v>100</v>
      </c>
      <c r="E18" s="20">
        <v>1375</v>
      </c>
      <c r="F18" s="25">
        <v>100</v>
      </c>
      <c r="G18" s="23">
        <v>1401</v>
      </c>
      <c r="H18" s="22">
        <v>100</v>
      </c>
      <c r="I18" s="23">
        <v>1440</v>
      </c>
      <c r="J18" s="22">
        <v>100</v>
      </c>
      <c r="K18" s="26">
        <f t="shared" ref="K18:L25" si="1">C18+E18+G18+I18</f>
        <v>5656</v>
      </c>
      <c r="L18" s="27">
        <f t="shared" si="1"/>
        <v>400</v>
      </c>
      <c r="M18" s="20">
        <f>L18-F18</f>
        <v>300</v>
      </c>
      <c r="N18" s="28">
        <v>1</v>
      </c>
      <c r="P18" s="29">
        <f t="shared" si="0"/>
        <v>176.75</v>
      </c>
    </row>
    <row r="19" spans="1:16" ht="18.75">
      <c r="A19" s="70" t="s">
        <v>41</v>
      </c>
      <c r="B19" s="71" t="s">
        <v>25</v>
      </c>
      <c r="C19" s="20">
        <v>0</v>
      </c>
      <c r="D19" s="25">
        <v>0</v>
      </c>
      <c r="E19" s="21">
        <v>1348</v>
      </c>
      <c r="F19" s="32">
        <v>95</v>
      </c>
      <c r="G19" s="40">
        <v>1268</v>
      </c>
      <c r="H19" s="32">
        <v>95</v>
      </c>
      <c r="I19" s="40">
        <v>1287</v>
      </c>
      <c r="J19" s="32">
        <v>95</v>
      </c>
      <c r="K19" s="26">
        <f t="shared" si="1"/>
        <v>3903</v>
      </c>
      <c r="L19" s="35">
        <f t="shared" si="1"/>
        <v>285</v>
      </c>
      <c r="M19" s="31">
        <f>L19-D19</f>
        <v>285</v>
      </c>
      <c r="N19" s="36">
        <v>2</v>
      </c>
      <c r="P19" s="29">
        <f>K19/24</f>
        <v>162.625</v>
      </c>
    </row>
    <row r="20" spans="1:16" ht="18.75">
      <c r="A20" s="72" t="s">
        <v>26</v>
      </c>
      <c r="B20" s="71" t="s">
        <v>25</v>
      </c>
      <c r="C20" s="20">
        <v>1207</v>
      </c>
      <c r="D20" s="25">
        <v>85</v>
      </c>
      <c r="E20" s="21">
        <v>1164</v>
      </c>
      <c r="F20" s="32">
        <v>90</v>
      </c>
      <c r="G20" s="40">
        <v>1241</v>
      </c>
      <c r="H20" s="32">
        <v>90</v>
      </c>
      <c r="I20" s="40">
        <v>1250</v>
      </c>
      <c r="J20" s="32">
        <v>90</v>
      </c>
      <c r="K20" s="26">
        <f t="shared" si="1"/>
        <v>4862</v>
      </c>
      <c r="L20" s="35">
        <f t="shared" si="1"/>
        <v>355</v>
      </c>
      <c r="M20" s="31">
        <f>L20-D20</f>
        <v>270</v>
      </c>
      <c r="N20" s="36">
        <v>3</v>
      </c>
      <c r="P20" s="29">
        <f t="shared" si="0"/>
        <v>151.9375</v>
      </c>
    </row>
    <row r="21" spans="1:16" ht="18.75">
      <c r="A21" s="70" t="s">
        <v>37</v>
      </c>
      <c r="B21" s="71" t="s">
        <v>25</v>
      </c>
      <c r="C21" s="21">
        <v>1333</v>
      </c>
      <c r="D21" s="22">
        <v>95</v>
      </c>
      <c r="E21" s="20">
        <v>0</v>
      </c>
      <c r="F21" s="34">
        <v>0</v>
      </c>
      <c r="G21" s="40">
        <v>1187</v>
      </c>
      <c r="H21" s="32">
        <v>85</v>
      </c>
      <c r="I21" s="40">
        <v>1183</v>
      </c>
      <c r="J21" s="32">
        <v>85</v>
      </c>
      <c r="K21" s="26">
        <f t="shared" si="1"/>
        <v>3703</v>
      </c>
      <c r="L21" s="35">
        <f t="shared" si="1"/>
        <v>265</v>
      </c>
      <c r="M21" s="31">
        <f>L21-F21</f>
        <v>265</v>
      </c>
      <c r="N21" s="36">
        <v>4</v>
      </c>
      <c r="P21" s="29">
        <f>K21/24</f>
        <v>154.29166666666666</v>
      </c>
    </row>
    <row r="22" spans="1:16" ht="18.75">
      <c r="A22" s="70" t="s">
        <v>27</v>
      </c>
      <c r="B22" s="71" t="s">
        <v>25</v>
      </c>
      <c r="C22" s="21">
        <v>1268</v>
      </c>
      <c r="D22" s="22">
        <v>90</v>
      </c>
      <c r="E22" s="21">
        <v>1134</v>
      </c>
      <c r="F22" s="32">
        <v>85</v>
      </c>
      <c r="G22" s="40">
        <v>1135</v>
      </c>
      <c r="H22" s="32">
        <v>83</v>
      </c>
      <c r="I22" s="33">
        <v>1015</v>
      </c>
      <c r="J22" s="34">
        <v>82</v>
      </c>
      <c r="K22" s="26">
        <f t="shared" si="1"/>
        <v>4552</v>
      </c>
      <c r="L22" s="35">
        <f t="shared" si="1"/>
        <v>340</v>
      </c>
      <c r="M22" s="31">
        <f>L22-82</f>
        <v>258</v>
      </c>
      <c r="N22" s="36">
        <v>5</v>
      </c>
      <c r="P22" s="29">
        <f t="shared" si="0"/>
        <v>142.25</v>
      </c>
    </row>
    <row r="23" spans="1:16" ht="18.75">
      <c r="A23" s="72" t="s">
        <v>38</v>
      </c>
      <c r="B23" s="71" t="s">
        <v>25</v>
      </c>
      <c r="C23" s="21">
        <v>1177</v>
      </c>
      <c r="D23" s="22">
        <v>84</v>
      </c>
      <c r="E23" s="20">
        <v>0</v>
      </c>
      <c r="F23" s="34">
        <v>0</v>
      </c>
      <c r="G23" s="40">
        <v>1150</v>
      </c>
      <c r="H23" s="32">
        <v>84</v>
      </c>
      <c r="I23" s="40">
        <v>1094</v>
      </c>
      <c r="J23" s="32">
        <v>84</v>
      </c>
      <c r="K23" s="26">
        <f t="shared" si="1"/>
        <v>3421</v>
      </c>
      <c r="L23" s="35">
        <f t="shared" si="1"/>
        <v>252</v>
      </c>
      <c r="M23" s="31">
        <f>L23-F23</f>
        <v>252</v>
      </c>
      <c r="N23" s="36">
        <v>6</v>
      </c>
      <c r="P23" s="29">
        <f>K23/24</f>
        <v>142.54166666666666</v>
      </c>
    </row>
    <row r="24" spans="1:16" ht="18.75" thickBot="1">
      <c r="A24" s="73" t="s">
        <v>28</v>
      </c>
      <c r="B24" s="74" t="s">
        <v>25</v>
      </c>
      <c r="C24" s="47">
        <v>0</v>
      </c>
      <c r="D24" s="75">
        <v>0</v>
      </c>
      <c r="E24" s="45">
        <v>1093</v>
      </c>
      <c r="F24" s="52">
        <v>84</v>
      </c>
      <c r="G24" s="51">
        <v>1086</v>
      </c>
      <c r="H24" s="52">
        <v>82</v>
      </c>
      <c r="I24" s="51">
        <v>1055</v>
      </c>
      <c r="J24" s="52">
        <v>83</v>
      </c>
      <c r="K24" s="26">
        <f t="shared" si="1"/>
        <v>3234</v>
      </c>
      <c r="L24" s="54">
        <f t="shared" si="1"/>
        <v>249</v>
      </c>
      <c r="M24" s="44">
        <f>L24-D24</f>
        <v>249</v>
      </c>
      <c r="N24" s="55">
        <v>7</v>
      </c>
      <c r="P24" s="29">
        <f>K24/24</f>
        <v>134.75</v>
      </c>
    </row>
    <row r="25" spans="1:16" ht="18.75">
      <c r="A25" s="76" t="s">
        <v>39</v>
      </c>
      <c r="B25" s="77" t="s">
        <v>25</v>
      </c>
      <c r="C25" s="56">
        <v>1116</v>
      </c>
      <c r="D25" s="32">
        <v>83</v>
      </c>
      <c r="E25" s="57">
        <v>0</v>
      </c>
      <c r="F25" s="78">
        <v>0</v>
      </c>
      <c r="G25" s="79">
        <v>0</v>
      </c>
      <c r="H25" s="78">
        <v>0</v>
      </c>
      <c r="I25" s="79">
        <v>0</v>
      </c>
      <c r="J25" s="78">
        <v>0</v>
      </c>
      <c r="K25" s="26">
        <f t="shared" si="1"/>
        <v>1116</v>
      </c>
      <c r="L25" s="80">
        <f t="shared" si="1"/>
        <v>83</v>
      </c>
      <c r="M25" s="81">
        <v>83</v>
      </c>
      <c r="N25" s="82">
        <v>8</v>
      </c>
      <c r="P25" s="29">
        <f>K25/8</f>
        <v>139.5</v>
      </c>
    </row>
  </sheetData>
  <sortState ref="A18:L25">
    <sortCondition descending="1" ref="L18:L25"/>
    <sortCondition descending="1" ref="K18:K25"/>
  </sortState>
  <mergeCells count="5">
    <mergeCell ref="C3:D3"/>
    <mergeCell ref="E3:F3"/>
    <mergeCell ref="G3:H3"/>
    <mergeCell ref="I3:J3"/>
    <mergeCell ref="K3:L3"/>
  </mergeCells>
  <pageMargins left="0.31496062992125984" right="0.11811023622047245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RANKINGS</vt:lpstr>
      <vt:lpstr>Sheet3</vt:lpstr>
      <vt:lpstr>RANKINGS!Print_Area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Andyrg</dc:creator>
  <cp:lastModifiedBy>Andyrg</cp:lastModifiedBy>
  <cp:lastPrinted>2018-08-28T20:12:50Z</cp:lastPrinted>
  <dcterms:created xsi:type="dcterms:W3CDTF">2018-05-27T18:24:48Z</dcterms:created>
  <dcterms:modified xsi:type="dcterms:W3CDTF">2018-11-04T19:07:38Z</dcterms:modified>
</cp:coreProperties>
</file>